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5\2DO TRIMESTRE\OFICIO 706 TITULO V 2DO INFORME FINANC TRIM 25 EXCEL Y PDF\"/>
    </mc:Choice>
  </mc:AlternateContent>
  <xr:revisionPtr revIDLastSave="0" documentId="13_ncr:1_{4DB6FDF9-D588-438D-BE20-1B05AC49EB39}" xr6:coauthVersionLast="36" xr6:coauthVersionMax="36" xr10:uidLastSave="{00000000-0000-0000-0000-000000000000}"/>
  <bookViews>
    <workbookView xWindow="0" yWindow="0" windowWidth="28800" windowHeight="1128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5" l="1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7" i="5"/>
  <c r="G7" i="5" s="1"/>
  <c r="D8" i="5"/>
  <c r="G8" i="5" s="1"/>
  <c r="D9" i="5"/>
  <c r="G9" i="5" s="1"/>
  <c r="D10" i="5"/>
  <c r="G10" i="5" s="1"/>
  <c r="D11" i="5"/>
  <c r="G11" i="5" s="1"/>
  <c r="D12" i="5"/>
  <c r="G12" i="5" s="1"/>
  <c r="D13" i="5"/>
  <c r="G13" i="5" s="1"/>
  <c r="D6" i="5"/>
  <c r="G6" i="5" s="1"/>
  <c r="G35" i="5" l="1"/>
  <c r="F35" i="5"/>
  <c r="E35" i="5"/>
  <c r="D35" i="5"/>
  <c r="C35" i="5"/>
  <c r="B35" i="5"/>
  <c r="C24" i="5"/>
  <c r="D24" i="5"/>
  <c r="E24" i="5"/>
  <c r="F24" i="5"/>
  <c r="G24" i="5"/>
  <c r="B24" i="5"/>
  <c r="G15" i="5"/>
  <c r="F15" i="5"/>
  <c r="E15" i="5"/>
  <c r="D15" i="5"/>
  <c r="C15" i="5"/>
  <c r="B15" i="5"/>
  <c r="G5" i="5"/>
  <c r="F5" i="5"/>
  <c r="E5" i="5"/>
  <c r="D5" i="5"/>
  <c r="C5" i="5"/>
  <c r="B5" i="5"/>
  <c r="E41" i="5" l="1"/>
  <c r="G41" i="5"/>
  <c r="B41" i="5"/>
  <c r="D41" i="5"/>
  <c r="C41" i="5"/>
  <c r="F41" i="5"/>
</calcChain>
</file>

<file path=xl/sharedStrings.xml><?xml version="1.0" encoding="utf-8"?>
<sst xmlns="http://schemas.openxmlformats.org/spreadsheetml/2006/main" count="42" uniqueCount="42">
  <si>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</si>
  <si>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</si>
  <si>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</si>
  <si>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</si>
  <si>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</si>
  <si>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</si>
  <si>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</si>
  <si>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</si>
  <si>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</si>
  <si>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</si>
  <si>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</si>
  <si>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</si>
  <si>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</si>
  <si>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</si>
  <si>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</si>
  <si>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</si>
  <si>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</si>
  <si>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</si>
  <si>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</si>
  <si>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</si>
  <si>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</si>
  <si>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</si>
  <si>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</si>
  <si>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</si>
  <si>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</si>
  <si>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</si>
  <si>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</si>
  <si>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</si>
  <si>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</si>
  <si>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</si>
  <si>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</si>
  <si>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</si>
  <si>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</si>
  <si>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</si>
  <si>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</si>
  <si>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</si>
  <si>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</si>
  <si>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</si>
  <si>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</si>
  <si>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</si>
  <si>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</si>
  <si>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r>
      <t xml:space="preserve">Municipio de San Felipe
Estado Analítico del Ejercicio del Presupuesto de Egresos
Clasificación Funcional (Finalidad y Función)
Del 1 de enero al 30 de junio de 2025
</t>
    </r>
    <r>
      <rPr>
        <b/>
        <sz val="8"/>
        <color rgb="FFFF0000"/>
        <rFont val="Arial"/>
        <family val="2"/>
      </rPr>
      <t>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</si>
</sst>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0">
    <xf numFmtId="0" fontId="0" fillId="0" borderId="0"/>
    <xf numFmtId="164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4" fontId="11" fillId="2" borderId="4" xfId="9" applyNumberFormat="1" applyFont="1" applyFill="1" applyBorder="1" applyAlignment="1">
      <alignment horizontal="center" vertical="center" wrapText="1"/>
    </xf>
    <xf numFmtId="0" fontId="7" fillId="0" borderId="9" xfId="0" applyFont="1" applyBorder="1" applyProtection="1">
      <protection locked="0"/>
    </xf>
    <xf numFmtId="0" fontId="11" fillId="0" borderId="1" xfId="0" applyFont="1" applyBorder="1" applyAlignment="1">
      <alignment horizontal="left" vertical="center"/>
    </xf>
    <xf numFmtId="0" fontId="11" fillId="2" borderId="5" xfId="9" applyFont="1" applyFill="1" applyBorder="1" applyAlignment="1" applyProtection="1">
      <alignment horizontal="centerContinuous" vertical="center" wrapText="1"/>
      <protection locked="0"/>
    </xf>
    <xf numFmtId="0" fontId="11" fillId="2" borderId="6" xfId="9" applyFont="1" applyFill="1" applyBorder="1" applyAlignment="1" applyProtection="1">
      <alignment horizontal="centerContinuous" vertical="center" wrapText="1"/>
      <protection locked="0"/>
    </xf>
    <xf numFmtId="0" fontId="11" fillId="2" borderId="7" xfId="9" applyFont="1" applyFill="1" applyBorder="1" applyAlignment="1" applyProtection="1">
      <alignment horizontal="centerContinuous" vertical="center" wrapText="1"/>
      <protection locked="0"/>
    </xf>
    <xf numFmtId="4" fontId="11" fillId="0" borderId="11" xfId="0" applyNumberFormat="1" applyFont="1" applyBorder="1" applyProtection="1">
      <protection locked="0"/>
    </xf>
    <xf numFmtId="0" fontId="7" fillId="0" borderId="11" xfId="0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3" fontId="11" fillId="0" borderId="4" xfId="0" applyNumberFormat="1" applyFont="1" applyBorder="1" applyProtection="1">
      <protection locked="0"/>
    </xf>
    <xf numFmtId="3" fontId="11" fillId="0" borderId="11" xfId="0" applyNumberFormat="1" applyFont="1" applyBorder="1" applyProtection="1">
      <protection locked="0"/>
    </xf>
    <xf numFmtId="0" fontId="11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 wrapText="1"/>
      <protection locked="0"/>
    </xf>
    <xf numFmtId="0" fontId="11" fillId="2" borderId="9" xfId="9" applyFont="1" applyFill="1" applyBorder="1" applyAlignment="1">
      <alignment horizontal="center" vertical="center"/>
    </xf>
    <xf numFmtId="0" fontId="11" fillId="2" borderId="10" xfId="9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 indent="1"/>
    </xf>
    <xf numFmtId="0" fontId="7" fillId="0" borderId="1" xfId="0" applyFont="1" applyBorder="1" applyAlignment="1">
      <alignment horizontal="left" wrapText="1"/>
    </xf>
    <xf numFmtId="0" fontId="13" fillId="0" borderId="5" xfId="0" applyFont="1" applyBorder="1" applyAlignment="1" applyProtection="1">
      <alignment horizontal="left" indent="1"/>
      <protection locked="0"/>
    </xf>
    <xf numFmtId="3" fontId="7" fillId="0" borderId="11" xfId="0" applyNumberFormat="1" applyFont="1" applyBorder="1" applyProtection="1">
      <protection locked="0"/>
    </xf>
    <xf numFmtId="0" fontId="7" fillId="0" borderId="0" xfId="8" applyFont="1" applyAlignment="1" applyProtection="1">
      <alignment horizontal="center" vertical="top"/>
      <protection locked="0"/>
    </xf>
    <xf numFmtId="4" fontId="11" fillId="2" borderId="9" xfId="9" applyNumberFormat="1" applyFont="1" applyFill="1" applyBorder="1" applyAlignment="1">
      <alignment horizontal="center" vertical="center" wrapText="1"/>
    </xf>
    <xf numFmtId="4" fontId="11" fillId="2" borderId="10" xfId="9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wrapText="1"/>
      <protection locked="0"/>
    </xf>
    <xf numFmtId="0" fontId="11" fillId="0" borderId="0" xfId="8" applyFont="1" applyAlignment="1" applyProtection="1">
      <alignment horizontal="center" vertical="top"/>
      <protection locked="0"/>
    </xf>
    <xf numFmtId="0" fontId="12" fillId="2" borderId="8" xfId="0" applyFont="1" applyFill="1" applyBorder="1" applyAlignment="1" applyProtection="1">
      <alignment horizontal="center" wrapText="1"/>
      <protection locked="0"/>
    </xf>
    <xf numFmtId="0" fontId="12" fillId="2" borderId="3" xfId="0" applyFont="1" applyFill="1" applyBorder="1" applyAlignment="1" applyProtection="1">
      <alignment horizontal="center" wrapText="1"/>
      <protection locked="0"/>
    </xf>
  </cellXfs>
  <cellStyles count="80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2 2" xfId="49" xr:uid="{00000000-0005-0000-0000-000004000000}"/>
    <cellStyle name="Millares 2 2 3" xfId="25" xr:uid="{00000000-0005-0000-0000-000005000000}"/>
    <cellStyle name="Millares 2 2 3 2" xfId="57" xr:uid="{00000000-0005-0000-0000-000006000000}"/>
    <cellStyle name="Millares 2 2 4" xfId="33" xr:uid="{00000000-0005-0000-0000-000007000000}"/>
    <cellStyle name="Millares 2 2 5" xfId="41" xr:uid="{00000000-0005-0000-0000-000008000000}"/>
    <cellStyle name="Millares 2 2 6" xfId="65" xr:uid="{00000000-0005-0000-0000-000009000000}"/>
    <cellStyle name="Millares 2 2 7" xfId="73" xr:uid="{00000000-0005-0000-0000-00000A000000}"/>
    <cellStyle name="Millares 2 3" xfId="4" xr:uid="{00000000-0005-0000-0000-00000B000000}"/>
    <cellStyle name="Millares 2 3 2" xfId="18" xr:uid="{00000000-0005-0000-0000-00000C000000}"/>
    <cellStyle name="Millares 2 3 2 2" xfId="50" xr:uid="{00000000-0005-0000-0000-00000D000000}"/>
    <cellStyle name="Millares 2 3 3" xfId="26" xr:uid="{00000000-0005-0000-0000-00000E000000}"/>
    <cellStyle name="Millares 2 3 3 2" xfId="58" xr:uid="{00000000-0005-0000-0000-00000F000000}"/>
    <cellStyle name="Millares 2 3 4" xfId="34" xr:uid="{00000000-0005-0000-0000-000010000000}"/>
    <cellStyle name="Millares 2 3 5" xfId="42" xr:uid="{00000000-0005-0000-0000-000011000000}"/>
    <cellStyle name="Millares 2 3 6" xfId="66" xr:uid="{00000000-0005-0000-0000-000012000000}"/>
    <cellStyle name="Millares 2 3 7" xfId="74" xr:uid="{00000000-0005-0000-0000-000013000000}"/>
    <cellStyle name="Millares 2 4" xfId="16" xr:uid="{00000000-0005-0000-0000-000014000000}"/>
    <cellStyle name="Millares 2 4 2" xfId="48" xr:uid="{00000000-0005-0000-0000-000015000000}"/>
    <cellStyle name="Millares 2 5" xfId="24" xr:uid="{00000000-0005-0000-0000-000016000000}"/>
    <cellStyle name="Millares 2 5 2" xfId="56" xr:uid="{00000000-0005-0000-0000-000017000000}"/>
    <cellStyle name="Millares 2 6" xfId="32" xr:uid="{00000000-0005-0000-0000-000018000000}"/>
    <cellStyle name="Millares 2 7" xfId="40" xr:uid="{00000000-0005-0000-0000-000019000000}"/>
    <cellStyle name="Millares 2 8" xfId="64" xr:uid="{00000000-0005-0000-0000-00001A000000}"/>
    <cellStyle name="Millares 2 9" xfId="72" xr:uid="{00000000-0005-0000-0000-00001B000000}"/>
    <cellStyle name="Millares 3" xfId="5" xr:uid="{00000000-0005-0000-0000-00001C000000}"/>
    <cellStyle name="Millares 3 2" xfId="19" xr:uid="{00000000-0005-0000-0000-00001D000000}"/>
    <cellStyle name="Millares 3 2 2" xfId="51" xr:uid="{00000000-0005-0000-0000-00001E000000}"/>
    <cellStyle name="Millares 3 3" xfId="27" xr:uid="{00000000-0005-0000-0000-00001F000000}"/>
    <cellStyle name="Millares 3 3 2" xfId="59" xr:uid="{00000000-0005-0000-0000-000020000000}"/>
    <cellStyle name="Millares 3 4" xfId="35" xr:uid="{00000000-0005-0000-0000-000021000000}"/>
    <cellStyle name="Millares 3 5" xfId="43" xr:uid="{00000000-0005-0000-0000-000022000000}"/>
    <cellStyle name="Millares 3 6" xfId="67" xr:uid="{00000000-0005-0000-0000-000023000000}"/>
    <cellStyle name="Millares 3 7" xfId="75" xr:uid="{00000000-0005-0000-0000-000024000000}"/>
    <cellStyle name="Moneda 2" xfId="6" xr:uid="{00000000-0005-0000-0000-000025000000}"/>
    <cellStyle name="Moneda 2 2" xfId="20" xr:uid="{00000000-0005-0000-0000-000026000000}"/>
    <cellStyle name="Moneda 2 2 2" xfId="52" xr:uid="{00000000-0005-0000-0000-000027000000}"/>
    <cellStyle name="Moneda 2 3" xfId="28" xr:uid="{00000000-0005-0000-0000-000028000000}"/>
    <cellStyle name="Moneda 2 3 2" xfId="60" xr:uid="{00000000-0005-0000-0000-000029000000}"/>
    <cellStyle name="Moneda 2 4" xfId="36" xr:uid="{00000000-0005-0000-0000-00002A000000}"/>
    <cellStyle name="Moneda 2 5" xfId="44" xr:uid="{00000000-0005-0000-0000-00002B000000}"/>
    <cellStyle name="Moneda 2 6" xfId="68" xr:uid="{00000000-0005-0000-0000-00002C000000}"/>
    <cellStyle name="Moneda 2 7" xfId="76" xr:uid="{00000000-0005-0000-0000-00002D000000}"/>
    <cellStyle name="Normal" xfId="0" builtinId="0"/>
    <cellStyle name="Normal 2" xfId="7" xr:uid="{00000000-0005-0000-0000-00002F000000}"/>
    <cellStyle name="Normal 2 2" xfId="8" xr:uid="{00000000-0005-0000-0000-000030000000}"/>
    <cellStyle name="Normal 2 3" xfId="21" xr:uid="{00000000-0005-0000-0000-000031000000}"/>
    <cellStyle name="Normal 2 3 2" xfId="53" xr:uid="{00000000-0005-0000-0000-000032000000}"/>
    <cellStyle name="Normal 2 4" xfId="29" xr:uid="{00000000-0005-0000-0000-000033000000}"/>
    <cellStyle name="Normal 2 4 2" xfId="61" xr:uid="{00000000-0005-0000-0000-000034000000}"/>
    <cellStyle name="Normal 2 5" xfId="37" xr:uid="{00000000-0005-0000-0000-000035000000}"/>
    <cellStyle name="Normal 2 6" xfId="45" xr:uid="{00000000-0005-0000-0000-000036000000}"/>
    <cellStyle name="Normal 2 7" xfId="69" xr:uid="{00000000-0005-0000-0000-000037000000}"/>
    <cellStyle name="Normal 2 8" xfId="77" xr:uid="{00000000-0005-0000-0000-000038000000}"/>
    <cellStyle name="Normal 3" xfId="9" xr:uid="{00000000-0005-0000-0000-000039000000}"/>
    <cellStyle name="Normal 4" xfId="10" xr:uid="{00000000-0005-0000-0000-00003A000000}"/>
    <cellStyle name="Normal 4 2" xfId="11" xr:uid="{00000000-0005-0000-0000-00003B000000}"/>
    <cellStyle name="Normal 5" xfId="12" xr:uid="{00000000-0005-0000-0000-00003C000000}"/>
    <cellStyle name="Normal 5 2" xfId="13" xr:uid="{00000000-0005-0000-0000-00003D000000}"/>
    <cellStyle name="Normal 6" xfId="14" xr:uid="{00000000-0005-0000-0000-00003E000000}"/>
    <cellStyle name="Normal 6 2" xfId="15" xr:uid="{00000000-0005-0000-0000-00003F000000}"/>
    <cellStyle name="Normal 6 2 2" xfId="23" xr:uid="{00000000-0005-0000-0000-000040000000}"/>
    <cellStyle name="Normal 6 2 2 2" xfId="55" xr:uid="{00000000-0005-0000-0000-000041000000}"/>
    <cellStyle name="Normal 6 2 3" xfId="31" xr:uid="{00000000-0005-0000-0000-000042000000}"/>
    <cellStyle name="Normal 6 2 3 2" xfId="63" xr:uid="{00000000-0005-0000-0000-000043000000}"/>
    <cellStyle name="Normal 6 2 4" xfId="39" xr:uid="{00000000-0005-0000-0000-000044000000}"/>
    <cellStyle name="Normal 6 2 5" xfId="47" xr:uid="{00000000-0005-0000-0000-000045000000}"/>
    <cellStyle name="Normal 6 2 6" xfId="71" xr:uid="{00000000-0005-0000-0000-000046000000}"/>
    <cellStyle name="Normal 6 2 7" xfId="79" xr:uid="{00000000-0005-0000-0000-000047000000}"/>
    <cellStyle name="Normal 6 3" xfId="22" xr:uid="{00000000-0005-0000-0000-000048000000}"/>
    <cellStyle name="Normal 6 3 2" xfId="54" xr:uid="{00000000-0005-0000-0000-000049000000}"/>
    <cellStyle name="Normal 6 4" xfId="30" xr:uid="{00000000-0005-0000-0000-00004A000000}"/>
    <cellStyle name="Normal 6 4 2" xfId="62" xr:uid="{00000000-0005-0000-0000-00004B000000}"/>
    <cellStyle name="Normal 6 5" xfId="38" xr:uid="{00000000-0005-0000-0000-00004C000000}"/>
    <cellStyle name="Normal 6 6" xfId="46" xr:uid="{00000000-0005-0000-0000-00004D000000}"/>
    <cellStyle name="Normal 6 7" xfId="70" xr:uid="{00000000-0005-0000-0000-00004E000000}"/>
    <cellStyle name="Normal 6 8" xfId="78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0"/>
  <sheetViews>
    <sheetView showGridLines="0" tabSelected="1" zoomScaleNormal="100" workbookViewId="0">
      <selection activeCell="A3" sqref="A3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27" t="s">
        <v>41</v>
      </c>
      <c r="B1" s="29"/>
      <c r="C1" s="29"/>
      <c r="D1" s="29"/>
      <c r="E1" s="29"/>
      <c r="F1" s="29"/>
      <c r="G1" s="30"/>
    </row>
    <row r="2" spans="1:7" x14ac:dyDescent="0.2">
      <c r="A2" s="17"/>
      <c r="B2" s="5" t="s">
        <v>0</v>
      </c>
      <c r="C2" s="6"/>
      <c r="D2" s="6"/>
      <c r="E2" s="6"/>
      <c r="F2" s="7"/>
      <c r="G2" s="25" t="s">
        <v>1</v>
      </c>
    </row>
    <row r="3" spans="1:7" ht="24.95" customHeight="1" x14ac:dyDescent="0.2">
      <c r="A3" s="18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6"/>
    </row>
    <row r="4" spans="1:7" x14ac:dyDescent="0.2">
      <c r="A4" s="19"/>
      <c r="B4" s="3"/>
      <c r="C4" s="3"/>
      <c r="D4" s="3"/>
      <c r="E4" s="3"/>
      <c r="F4" s="3"/>
      <c r="G4" s="3"/>
    </row>
    <row r="5" spans="1:7" x14ac:dyDescent="0.2">
      <c r="A5" s="4" t="s">
        <v>10</v>
      </c>
      <c r="B5" s="12">
        <f t="shared" ref="B5:G5" si="0">SUM(B6:B13)</f>
        <v>210164876.45000002</v>
      </c>
      <c r="C5" s="12">
        <f t="shared" si="0"/>
        <v>9482689.5800000001</v>
      </c>
      <c r="D5" s="12">
        <f t="shared" si="0"/>
        <v>219647566.03</v>
      </c>
      <c r="E5" s="12">
        <f t="shared" si="0"/>
        <v>71967613.480000004</v>
      </c>
      <c r="F5" s="12">
        <f t="shared" si="0"/>
        <v>71967613.480000004</v>
      </c>
      <c r="G5" s="12">
        <f t="shared" si="0"/>
        <v>147679952.55000001</v>
      </c>
    </row>
    <row r="6" spans="1:7" x14ac:dyDescent="0.2">
      <c r="A6" s="20" t="s">
        <v>11</v>
      </c>
      <c r="B6" s="23">
        <v>0</v>
      </c>
      <c r="C6" s="23">
        <v>0</v>
      </c>
      <c r="D6" s="10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20" t="s">
        <v>12</v>
      </c>
      <c r="B7" s="23">
        <v>1287601.03</v>
      </c>
      <c r="C7" s="23">
        <v>961650</v>
      </c>
      <c r="D7" s="23">
        <f t="shared" ref="D7:D13" si="1">B7+C7</f>
        <v>2249251.0300000003</v>
      </c>
      <c r="E7" s="23">
        <v>473202.75</v>
      </c>
      <c r="F7" s="23">
        <v>473202.75</v>
      </c>
      <c r="G7" s="23">
        <f t="shared" ref="G7:G13" si="2">D7-E7</f>
        <v>1776048.2800000003</v>
      </c>
    </row>
    <row r="8" spans="1:7" x14ac:dyDescent="0.2">
      <c r="A8" s="20" t="s">
        <v>13</v>
      </c>
      <c r="B8" s="23">
        <v>85046537.180000007</v>
      </c>
      <c r="C8" s="23">
        <v>-174359.16</v>
      </c>
      <c r="D8" s="23">
        <f t="shared" si="1"/>
        <v>84872178.020000011</v>
      </c>
      <c r="E8" s="23">
        <v>30029249.870000001</v>
      </c>
      <c r="F8" s="23">
        <v>30029249.870000001</v>
      </c>
      <c r="G8" s="23">
        <f t="shared" si="2"/>
        <v>54842928.150000006</v>
      </c>
    </row>
    <row r="9" spans="1:7" x14ac:dyDescent="0.2">
      <c r="A9" s="20" t="s">
        <v>14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20" t="s">
        <v>15</v>
      </c>
      <c r="B10" s="23">
        <v>27417374.829999998</v>
      </c>
      <c r="C10" s="23">
        <v>3408786.56</v>
      </c>
      <c r="D10" s="23">
        <f t="shared" si="1"/>
        <v>30826161.389999997</v>
      </c>
      <c r="E10" s="23">
        <v>3270594.36</v>
      </c>
      <c r="F10" s="23">
        <v>3270594.36</v>
      </c>
      <c r="G10" s="23">
        <f t="shared" si="2"/>
        <v>27555567.029999997</v>
      </c>
    </row>
    <row r="11" spans="1:7" x14ac:dyDescent="0.2">
      <c r="A11" s="20" t="s">
        <v>16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20" t="s">
        <v>17</v>
      </c>
      <c r="B12" s="23">
        <v>81558939.379999995</v>
      </c>
      <c r="C12" s="23">
        <v>5280112.18</v>
      </c>
      <c r="D12" s="23">
        <f t="shared" si="1"/>
        <v>86839051.560000002</v>
      </c>
      <c r="E12" s="23">
        <v>30926411.399999999</v>
      </c>
      <c r="F12" s="23">
        <v>30926411.399999999</v>
      </c>
      <c r="G12" s="23">
        <f t="shared" si="2"/>
        <v>55912640.160000004</v>
      </c>
    </row>
    <row r="13" spans="1:7" x14ac:dyDescent="0.2">
      <c r="A13" s="20" t="s">
        <v>9</v>
      </c>
      <c r="B13" s="23">
        <v>14854424.029999999</v>
      </c>
      <c r="C13" s="23">
        <v>6500</v>
      </c>
      <c r="D13" s="23">
        <f t="shared" si="1"/>
        <v>14860924.029999999</v>
      </c>
      <c r="E13" s="23">
        <v>7268155.0999999996</v>
      </c>
      <c r="F13" s="23">
        <v>7268155.0999999996</v>
      </c>
      <c r="G13" s="23">
        <f t="shared" si="2"/>
        <v>7592768.9299999997</v>
      </c>
    </row>
    <row r="14" spans="1:7" x14ac:dyDescent="0.2">
      <c r="A14" s="21"/>
      <c r="B14" s="10"/>
      <c r="C14" s="10"/>
      <c r="D14" s="10"/>
      <c r="E14" s="10"/>
      <c r="F14" s="10"/>
      <c r="G14" s="10"/>
    </row>
    <row r="15" spans="1:7" x14ac:dyDescent="0.2">
      <c r="A15" s="4" t="s">
        <v>18</v>
      </c>
      <c r="B15" s="12">
        <f>SUM(B16:B22)</f>
        <v>247610402.53999999</v>
      </c>
      <c r="C15" s="12">
        <f t="shared" ref="C15:G15" si="3">SUM(C16:C22)</f>
        <v>91515175.780000001</v>
      </c>
      <c r="D15" s="12">
        <f t="shared" si="3"/>
        <v>339125578.31999999</v>
      </c>
      <c r="E15" s="12">
        <f t="shared" si="3"/>
        <v>78087707.810000002</v>
      </c>
      <c r="F15" s="12">
        <f t="shared" si="3"/>
        <v>78087707.810000002</v>
      </c>
      <c r="G15" s="12">
        <f t="shared" si="3"/>
        <v>261037870.50999999</v>
      </c>
    </row>
    <row r="16" spans="1:7" x14ac:dyDescent="0.2">
      <c r="A16" s="20" t="s">
        <v>19</v>
      </c>
      <c r="B16" s="23">
        <v>7478889.9199999999</v>
      </c>
      <c r="C16" s="23">
        <v>225000</v>
      </c>
      <c r="D16" s="23">
        <f t="shared" ref="D16:D22" si="4">B16+C16</f>
        <v>7703889.9199999999</v>
      </c>
      <c r="E16" s="23">
        <v>2875714.33</v>
      </c>
      <c r="F16" s="23">
        <v>2875714.33</v>
      </c>
      <c r="G16" s="23">
        <f t="shared" ref="G16:G22" si="5">D16-E16</f>
        <v>4828175.59</v>
      </c>
    </row>
    <row r="17" spans="1:7" x14ac:dyDescent="0.2">
      <c r="A17" s="20" t="s">
        <v>20</v>
      </c>
      <c r="B17" s="23">
        <v>224297679.09999999</v>
      </c>
      <c r="C17" s="23">
        <v>90116658.780000001</v>
      </c>
      <c r="D17" s="23">
        <f t="shared" si="4"/>
        <v>314414337.88</v>
      </c>
      <c r="E17" s="23">
        <v>69718336.170000002</v>
      </c>
      <c r="F17" s="23">
        <v>69718336.170000002</v>
      </c>
      <c r="G17" s="23">
        <f t="shared" si="5"/>
        <v>244696001.70999998</v>
      </c>
    </row>
    <row r="18" spans="1:7" x14ac:dyDescent="0.2">
      <c r="A18" s="20" t="s">
        <v>21</v>
      </c>
      <c r="B18" s="23">
        <v>1479477.16</v>
      </c>
      <c r="C18" s="23">
        <v>100000</v>
      </c>
      <c r="D18" s="23">
        <f t="shared" si="4"/>
        <v>1579477.16</v>
      </c>
      <c r="E18" s="23">
        <v>400427.47</v>
      </c>
      <c r="F18" s="23">
        <v>400427.47</v>
      </c>
      <c r="G18" s="23">
        <f t="shared" si="5"/>
        <v>1179049.69</v>
      </c>
    </row>
    <row r="19" spans="1:7" x14ac:dyDescent="0.2">
      <c r="A19" s="20" t="s">
        <v>22</v>
      </c>
      <c r="B19" s="23">
        <v>8174816.2699999996</v>
      </c>
      <c r="C19" s="23">
        <v>1073517</v>
      </c>
      <c r="D19" s="23">
        <f t="shared" si="4"/>
        <v>9248333.2699999996</v>
      </c>
      <c r="E19" s="23">
        <v>3064096.58</v>
      </c>
      <c r="F19" s="23">
        <v>3064096.58</v>
      </c>
      <c r="G19" s="23">
        <f t="shared" si="5"/>
        <v>6184236.6899999995</v>
      </c>
    </row>
    <row r="20" spans="1:7" x14ac:dyDescent="0.2">
      <c r="A20" s="20" t="s">
        <v>23</v>
      </c>
      <c r="B20" s="23">
        <v>6179540.0899999999</v>
      </c>
      <c r="C20" s="23">
        <v>0</v>
      </c>
      <c r="D20" s="23">
        <f t="shared" si="4"/>
        <v>6179540.0899999999</v>
      </c>
      <c r="E20" s="23">
        <v>2029133.26</v>
      </c>
      <c r="F20" s="23">
        <v>2029133.26</v>
      </c>
      <c r="G20" s="23">
        <f t="shared" si="5"/>
        <v>4150406.83</v>
      </c>
    </row>
    <row r="21" spans="1:7" x14ac:dyDescent="0.2">
      <c r="A21" s="20" t="s">
        <v>24</v>
      </c>
      <c r="B21" s="23">
        <v>0</v>
      </c>
      <c r="C21" s="23">
        <v>0</v>
      </c>
      <c r="D21" s="23">
        <f t="shared" si="4"/>
        <v>0</v>
      </c>
      <c r="E21" s="23">
        <v>0</v>
      </c>
      <c r="F21" s="23">
        <v>0</v>
      </c>
      <c r="G21" s="23">
        <f t="shared" si="5"/>
        <v>0</v>
      </c>
    </row>
    <row r="22" spans="1:7" x14ac:dyDescent="0.2">
      <c r="A22" s="20" t="s">
        <v>25</v>
      </c>
      <c r="B22" s="23">
        <v>0</v>
      </c>
      <c r="C22" s="23">
        <v>0</v>
      </c>
      <c r="D22" s="23">
        <f t="shared" si="4"/>
        <v>0</v>
      </c>
      <c r="E22" s="23">
        <v>0</v>
      </c>
      <c r="F22" s="23">
        <v>0</v>
      </c>
      <c r="G22" s="23">
        <f t="shared" si="5"/>
        <v>0</v>
      </c>
    </row>
    <row r="23" spans="1:7" x14ac:dyDescent="0.2">
      <c r="A23" s="21"/>
      <c r="B23" s="9"/>
      <c r="C23" s="9"/>
      <c r="D23" s="9"/>
      <c r="E23" s="9"/>
      <c r="F23" s="9"/>
      <c r="G23" s="9"/>
    </row>
    <row r="24" spans="1:7" x14ac:dyDescent="0.2">
      <c r="A24" s="4" t="s">
        <v>26</v>
      </c>
      <c r="B24" s="12">
        <f>SUM(B25:B33)</f>
        <v>12722202.01</v>
      </c>
      <c r="C24" s="12">
        <f t="shared" ref="C24:G24" si="6">SUM(C25:C33)</f>
        <v>1350000</v>
      </c>
      <c r="D24" s="12">
        <f t="shared" si="6"/>
        <v>14072202.01</v>
      </c>
      <c r="E24" s="12">
        <f t="shared" si="6"/>
        <v>5224563.63</v>
      </c>
      <c r="F24" s="12">
        <f t="shared" si="6"/>
        <v>5224563.63</v>
      </c>
      <c r="G24" s="12">
        <f t="shared" si="6"/>
        <v>8847638.379999999</v>
      </c>
    </row>
    <row r="25" spans="1:7" x14ac:dyDescent="0.2">
      <c r="A25" s="20" t="s">
        <v>27</v>
      </c>
      <c r="B25" s="10">
        <v>12722202.01</v>
      </c>
      <c r="C25" s="23">
        <v>1350000</v>
      </c>
      <c r="D25" s="10">
        <f>B25+C25</f>
        <v>14072202.01</v>
      </c>
      <c r="E25" s="23">
        <v>5224563.63</v>
      </c>
      <c r="F25" s="23">
        <v>5224563.63</v>
      </c>
      <c r="G25" s="23">
        <f t="shared" ref="G25" si="7">D25-E25</f>
        <v>8847638.379999999</v>
      </c>
    </row>
    <row r="26" spans="1:7" x14ac:dyDescent="0.2">
      <c r="A26" s="20" t="s">
        <v>28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x14ac:dyDescent="0.2">
      <c r="A27" s="20" t="s">
        <v>29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1:7" x14ac:dyDescent="0.2">
      <c r="A28" s="20" t="s">
        <v>30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</row>
    <row r="29" spans="1:7" x14ac:dyDescent="0.2">
      <c r="A29" s="20" t="s">
        <v>31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</row>
    <row r="30" spans="1:7" x14ac:dyDescent="0.2">
      <c r="A30" s="20" t="s">
        <v>32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x14ac:dyDescent="0.2">
      <c r="A31" s="20" t="s">
        <v>33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x14ac:dyDescent="0.2">
      <c r="A32" s="20" t="s">
        <v>34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</row>
    <row r="33" spans="1:7" x14ac:dyDescent="0.2">
      <c r="A33" s="20" t="s">
        <v>35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</row>
    <row r="34" spans="1:7" x14ac:dyDescent="0.2">
      <c r="A34" s="21"/>
      <c r="B34" s="9"/>
      <c r="C34" s="9"/>
      <c r="D34" s="9"/>
      <c r="E34" s="9"/>
      <c r="F34" s="9"/>
      <c r="G34" s="9"/>
    </row>
    <row r="35" spans="1:7" x14ac:dyDescent="0.2">
      <c r="A35" s="4" t="s">
        <v>36</v>
      </c>
      <c r="B35" s="8">
        <f>SUM(B36:B39)</f>
        <v>0</v>
      </c>
      <c r="C35" s="8">
        <f t="shared" ref="C35:G35" si="8">SUM(C36:C39)</f>
        <v>0</v>
      </c>
      <c r="D35" s="8">
        <f t="shared" si="8"/>
        <v>0</v>
      </c>
      <c r="E35" s="8">
        <f t="shared" si="8"/>
        <v>0</v>
      </c>
      <c r="F35" s="8">
        <f t="shared" si="8"/>
        <v>0</v>
      </c>
      <c r="G35" s="8">
        <f t="shared" si="8"/>
        <v>0</v>
      </c>
    </row>
    <row r="36" spans="1:7" x14ac:dyDescent="0.2">
      <c r="A36" s="20" t="s">
        <v>37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</row>
    <row r="37" spans="1:7" ht="22.5" x14ac:dyDescent="0.2">
      <c r="A37" s="20" t="s">
        <v>38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</row>
    <row r="38" spans="1:7" x14ac:dyDescent="0.2">
      <c r="A38" s="20" t="s">
        <v>39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</row>
    <row r="39" spans="1:7" x14ac:dyDescent="0.2">
      <c r="A39" s="20" t="s">
        <v>40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</row>
    <row r="40" spans="1:7" x14ac:dyDescent="0.2">
      <c r="A40" s="21"/>
      <c r="B40" s="9"/>
      <c r="C40" s="9"/>
      <c r="D40" s="9"/>
      <c r="E40" s="9"/>
      <c r="F40" s="9"/>
      <c r="G40" s="9"/>
    </row>
    <row r="41" spans="1:7" x14ac:dyDescent="0.2">
      <c r="A41" s="22" t="s">
        <v>8</v>
      </c>
      <c r="B41" s="11">
        <f>SUM(B35+B24+B15+B5)</f>
        <v>470497481</v>
      </c>
      <c r="C41" s="11">
        <f t="shared" ref="C41:G41" si="9">SUM(C35+C24+C15+C5)</f>
        <v>102347865.36</v>
      </c>
      <c r="D41" s="11">
        <f t="shared" si="9"/>
        <v>572845346.36000001</v>
      </c>
      <c r="E41" s="11">
        <f t="shared" si="9"/>
        <v>155279884.92000002</v>
      </c>
      <c r="F41" s="11">
        <f t="shared" si="9"/>
        <v>155279884.92000002</v>
      </c>
      <c r="G41" s="11">
        <f t="shared" si="9"/>
        <v>417565461.44</v>
      </c>
    </row>
    <row r="48" spans="1:7" x14ac:dyDescent="0.2">
      <c r="A48" s="13"/>
      <c r="B48" s="28"/>
      <c r="C48" s="28"/>
      <c r="D48" s="28"/>
      <c r="E48" s="28"/>
    </row>
    <row r="49" spans="1:5" x14ac:dyDescent="0.2">
      <c r="A49" s="14"/>
      <c r="B49" s="24"/>
      <c r="C49" s="24"/>
      <c r="D49" s="24"/>
      <c r="E49" s="24"/>
    </row>
    <row r="50" spans="1:5" x14ac:dyDescent="0.2">
      <c r="A50" s="15"/>
      <c r="B50" s="16"/>
      <c r="C50" s="16"/>
      <c r="D50" s="16"/>
      <c r="E50" s="16"/>
    </row>
  </sheetData>
  <sheetProtection formatCells="0" formatColumns="0" formatRows="0" autoFilter="0"/>
  <mergeCells count="6">
    <mergeCell ref="G2:G3"/>
    <mergeCell ref="A1:G1"/>
    <mergeCell ref="B48:C48"/>
    <mergeCell ref="D48:E48"/>
    <mergeCell ref="B49:C49"/>
    <mergeCell ref="D49:E49"/>
  </mergeCell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  <ignoredErrors>
    <ignoredError sqref="B5:G5 B15:G15 B24:G24 B35:G35 B41:G41 D6:D13 D16:D22 D25 G6:G13 G16:G22 G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0c865bf4-0f22-4e4d-b041-7b0c1657e5a8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6aa8a68a-ab09-4ac8-a697-fdce915bc56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2025-07-25T16:25:52Z</cp:lastPrinted>
  <dcterms:created xsi:type="dcterms:W3CDTF">2014-02-10T03:37:14Z</dcterms:created>
  <dcterms:modified xsi:type="dcterms:W3CDTF">2025-08-08T21:26:48Z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